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Omat\Syyskokous 2025\"/>
    </mc:Choice>
  </mc:AlternateContent>
  <xr:revisionPtr revIDLastSave="0" documentId="13_ncr:1_{AF227B3C-8464-478E-8AA1-E80EEB7249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lousarvio" sheetId="1" r:id="rId1"/>
    <sheet name="Toimintakalenteritulot" sheetId="4" r:id="rId2"/>
    <sheet name="Jäsenmaksu" sheetId="3" r:id="rId3"/>
  </sheets>
  <calcPr calcId="191029"/>
  <extLst>
    <ext uri="GoogleSheetsCustomDataVersion1">
      <go:sheetsCustomData xmlns:go="http://customooxmlschemas.google.com/" r:id="rId7" roundtripDataSignature="AMtx7mjxJxdJ1+imrgN7wuE+PSF3PXobgg=="/>
    </ext>
  </extLst>
</workbook>
</file>

<file path=xl/calcChain.xml><?xml version="1.0" encoding="utf-8"?>
<calcChain xmlns="http://schemas.openxmlformats.org/spreadsheetml/2006/main">
  <c r="F10" i="3" l="1"/>
  <c r="F19" i="3"/>
  <c r="H19" i="1"/>
  <c r="H17" i="1"/>
  <c r="H12" i="1"/>
  <c r="H19" i="3"/>
  <c r="H10" i="3" s="1"/>
  <c r="H33" i="1"/>
  <c r="H37" i="1"/>
  <c r="J37" i="1"/>
  <c r="J33" i="1"/>
  <c r="J17" i="1"/>
  <c r="J12" i="1"/>
  <c r="I19" i="3"/>
  <c r="I10" i="3" s="1"/>
  <c r="D5" i="4"/>
  <c r="D22" i="3"/>
  <c r="K22" i="3" s="1"/>
  <c r="H9" i="1" s="1"/>
  <c r="J19" i="3"/>
  <c r="J10" i="3" s="1"/>
  <c r="M19" i="3"/>
  <c r="L19" i="3"/>
  <c r="K19" i="3"/>
  <c r="K10" i="3" s="1"/>
  <c r="I37" i="1"/>
  <c r="I33" i="1"/>
  <c r="I17" i="1"/>
  <c r="I12" i="1" l="1"/>
  <c r="I19" i="1" s="1"/>
  <c r="H39" i="1"/>
  <c r="H41" i="1" s="1"/>
  <c r="J39" i="1"/>
  <c r="I39" i="1"/>
  <c r="J19" i="1"/>
  <c r="I41" i="1" l="1"/>
  <c r="J41" i="1"/>
</calcChain>
</file>

<file path=xl/sharedStrings.xml><?xml version="1.0" encoding="utf-8"?>
<sst xmlns="http://schemas.openxmlformats.org/spreadsheetml/2006/main" count="58" uniqueCount="51">
  <si>
    <t>Kirkkonummen Seudun Reserviläiset ry / Kyrkslättnejdens Reservister rf</t>
  </si>
  <si>
    <t>TULOARVIO</t>
  </si>
  <si>
    <t>Jäsenmaksut, tuet ja avustukset</t>
  </si>
  <si>
    <t>Jäsenmaksutulot</t>
  </si>
  <si>
    <t>Yhdistystuki</t>
  </si>
  <si>
    <t>Varsinaisen toiminnan tulot</t>
  </si>
  <si>
    <t>Toimintakalenterit</t>
  </si>
  <si>
    <t>Järjestelytulot</t>
  </si>
  <si>
    <t>(kilpailut, muut tapahtumat )</t>
  </si>
  <si>
    <t>Tulot yhteensä</t>
  </si>
  <si>
    <t>MENOARVIO</t>
  </si>
  <si>
    <t>Varsinaisen toiminnan menot</t>
  </si>
  <si>
    <t>Pankkikulut</t>
  </si>
  <si>
    <t>Kirjanpitomenot</t>
  </si>
  <si>
    <t>Materiaalihankinnat</t>
  </si>
  <si>
    <t>Ampumatoiminta</t>
  </si>
  <si>
    <t>Kulukorvaukset</t>
  </si>
  <si>
    <t>Jäsentapahtumat</t>
  </si>
  <si>
    <t>Muut menot</t>
  </si>
  <si>
    <t>Huomionosoitukset</t>
  </si>
  <si>
    <t>( mitalit, adressit, seppeleet ym.)</t>
  </si>
  <si>
    <t>Vuokrat</t>
  </si>
  <si>
    <t>( varasto )</t>
  </si>
  <si>
    <t>Menot yhteensä</t>
  </si>
  <si>
    <t>JÄSENMAKSU</t>
  </si>
  <si>
    <t>€</t>
  </si>
  <si>
    <t>Reserviläinen tilausmaksu</t>
  </si>
  <si>
    <t>Reserviläisliiton liittomaksu</t>
  </si>
  <si>
    <t>Reserviläispiirin maksu</t>
  </si>
  <si>
    <t>Oltermanni tilausmaksu</t>
  </si>
  <si>
    <t>Yhdistyksen osuus</t>
  </si>
  <si>
    <t>Yhteensä:</t>
  </si>
  <si>
    <t>x</t>
  </si>
  <si>
    <t xml:space="preserve"> = </t>
  </si>
  <si>
    <t>RMV-KORUT OY</t>
  </si>
  <si>
    <t xml:space="preserve">Kirkkonummen Komerot Oy </t>
  </si>
  <si>
    <t>KIRKKONUMMEN HUOLTO OY</t>
  </si>
  <si>
    <t>NUOHOUS JA ILMASTOINTIPALVELU</t>
  </si>
  <si>
    <t>( Kesätapahtuma yms.)</t>
  </si>
  <si>
    <t>2025 Maksavien jäsenten määräksi arvioitu 560</t>
  </si>
  <si>
    <t>2024 Maksavien jäsenten määräksi arvioitu 530</t>
  </si>
  <si>
    <t>(Pankin palvelumaksut)</t>
  </si>
  <si>
    <t>TALOUSARVIO VUODELLE 2026</t>
  </si>
  <si>
    <t>Maanpuolustuspäivä</t>
  </si>
  <si>
    <t xml:space="preserve">Jäsenmaksu </t>
  </si>
  <si>
    <t>Jäsenmaksusta 9 € jää yhdistykselle.</t>
  </si>
  <si>
    <t>Urlus-säätiön tuki maanpuolustuspäivään</t>
  </si>
  <si>
    <t>2026 Maksavien jäsenten määräksi arvioitu 600</t>
  </si>
  <si>
    <t>Yli/alijäämä</t>
  </si>
  <si>
    <t>Postitus (toimintakalenteri+jäsenkirje  100 kpl)</t>
  </si>
  <si>
    <t>Painatus (toimintakalenteri+jäsenkirje 100 kpl)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</si>
</sst>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4" x14ac:knownFonts="1">
    <font>
      <sz val="10"/>
      <color rgb="FF000000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10"/>
      <name val="Arial"/>
    </font>
    <font>
      <b/>
      <sz val="14"/>
      <color rgb="FF000000"/>
      <name val="Times New Roman"/>
    </font>
    <font>
      <b/>
      <sz val="10"/>
      <color rgb="FF000000"/>
      <name val="Times New Roman"/>
    </font>
    <font>
      <b/>
      <u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Arial"/>
    </font>
    <font>
      <b/>
      <i/>
      <sz val="12"/>
      <color rgb="FF000000"/>
      <name val="Times New Roman"/>
    </font>
    <font>
      <i/>
      <sz val="12"/>
      <color rgb="FF000000"/>
      <name val="Times New Roman"/>
    </font>
    <font>
      <b/>
      <sz val="12"/>
      <color theme="1"/>
      <name val="Times New Roman"/>
    </font>
    <font>
      <i/>
      <sz val="16"/>
      <color rgb="FF000000"/>
      <name val="Times New Roman"/>
    </font>
    <font>
      <i/>
      <sz val="10"/>
      <color rgb="FF000000"/>
      <name val="Arial"/>
    </font>
    <font>
      <sz val="14"/>
      <color rgb="FF000000"/>
      <name val="Times New Roman"/>
    </font>
    <font>
      <i/>
      <sz val="12"/>
      <color rgb="FF000000"/>
      <name val="Arial"/>
    </font>
    <font>
      <sz val="10"/>
      <color rgb="FFFF0000"/>
      <name val="Arial"/>
    </font>
    <font>
      <i/>
      <sz val="10"/>
      <color rgb="FF000000"/>
      <name val="Times New Roman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1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AAAAAA"/>
      </right>
      <top style="thin">
        <color rgb="FF000000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medium">
        <color indexed="64"/>
      </right>
      <top style="thin">
        <color rgb="FFAAAAAA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AAAAAA"/>
      </bottom>
      <diagonal/>
    </border>
    <border>
      <left style="medium">
        <color indexed="64"/>
      </left>
      <right style="medium">
        <color indexed="64"/>
      </right>
      <top/>
      <bottom style="thin">
        <color rgb="FFAAAAAA"/>
      </bottom>
      <diagonal/>
    </border>
    <border>
      <left style="medium">
        <color indexed="64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AAAAAA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AAAAAA"/>
      </right>
      <top style="thin">
        <color rgb="FF000000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1" xfId="0" applyFont="1" applyBorder="1"/>
    <xf numFmtId="49" fontId="4" fillId="0" borderId="1" xfId="0" applyNumberFormat="1" applyFont="1" applyBorder="1"/>
    <xf numFmtId="0" fontId="5" fillId="0" borderId="1" xfId="0" applyFont="1" applyBorder="1"/>
    <xf numFmtId="49" fontId="6" fillId="0" borderId="1" xfId="0" applyNumberFormat="1" applyFont="1" applyBorder="1"/>
    <xf numFmtId="0" fontId="2" fillId="0" borderId="1" xfId="0" applyFont="1" applyBorder="1"/>
    <xf numFmtId="0" fontId="7" fillId="0" borderId="1" xfId="0" applyFont="1" applyBorder="1"/>
    <xf numFmtId="49" fontId="2" fillId="0" borderId="1" xfId="0" applyNumberFormat="1" applyFont="1" applyBorder="1"/>
    <xf numFmtId="0" fontId="8" fillId="0" borderId="1" xfId="0" applyFont="1" applyBorder="1"/>
    <xf numFmtId="4" fontId="9" fillId="0" borderId="1" xfId="0" applyNumberFormat="1" applyFont="1" applyBorder="1"/>
    <xf numFmtId="4" fontId="10" fillId="0" borderId="1" xfId="0" applyNumberFormat="1" applyFont="1" applyBorder="1"/>
    <xf numFmtId="0" fontId="0" fillId="0" borderId="1" xfId="0" applyBorder="1"/>
    <xf numFmtId="49" fontId="7" fillId="0" borderId="1" xfId="0" applyNumberFormat="1" applyFont="1" applyBorder="1"/>
    <xf numFmtId="4" fontId="9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9" fontId="7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0" fillId="0" borderId="1" xfId="0" applyFont="1" applyBorder="1"/>
    <xf numFmtId="0" fontId="5" fillId="0" borderId="8" xfId="0" applyFont="1" applyBorder="1"/>
    <xf numFmtId="0" fontId="2" fillId="0" borderId="8" xfId="0" applyFont="1" applyBorder="1"/>
    <xf numFmtId="0" fontId="8" fillId="0" borderId="8" xfId="0" applyFont="1" applyBorder="1"/>
    <xf numFmtId="0" fontId="9" fillId="0" borderId="8" xfId="0" applyFont="1" applyBorder="1" applyAlignment="1">
      <alignment horizontal="right"/>
    </xf>
    <xf numFmtId="0" fontId="9" fillId="0" borderId="8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12" fillId="2" borderId="1" xfId="0" applyFont="1" applyFill="1" applyBorder="1" applyAlignment="1">
      <alignment vertical="center"/>
    </xf>
    <xf numFmtId="0" fontId="13" fillId="0" borderId="1" xfId="0" applyFont="1" applyBorder="1"/>
    <xf numFmtId="0" fontId="14" fillId="0" borderId="1" xfId="0" applyFont="1" applyBorder="1"/>
    <xf numFmtId="49" fontId="4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2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6" fillId="0" borderId="0" xfId="0" applyFont="1"/>
    <xf numFmtId="49" fontId="4" fillId="0" borderId="7" xfId="0" applyNumberFormat="1" applyFont="1" applyBorder="1" applyAlignment="1">
      <alignment horizontal="center"/>
    </xf>
    <xf numFmtId="2" fontId="15" fillId="0" borderId="7" xfId="0" applyNumberFormat="1" applyFont="1" applyBorder="1"/>
    <xf numFmtId="49" fontId="4" fillId="0" borderId="6" xfId="0" applyNumberFormat="1" applyFont="1" applyBorder="1" applyAlignment="1">
      <alignment horizontal="center"/>
    </xf>
    <xf numFmtId="2" fontId="15" fillId="0" borderId="6" xfId="0" applyNumberFormat="1" applyFont="1" applyBorder="1"/>
    <xf numFmtId="2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2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" fontId="17" fillId="0" borderId="1" xfId="0" applyNumberFormat="1" applyFont="1" applyBorder="1"/>
    <xf numFmtId="0" fontId="19" fillId="2" borderId="1" xfId="0" applyFont="1" applyFill="1" applyBorder="1" applyAlignment="1">
      <alignment vertical="center"/>
    </xf>
    <xf numFmtId="0" fontId="20" fillId="0" borderId="1" xfId="0" applyFont="1" applyBorder="1"/>
    <xf numFmtId="2" fontId="21" fillId="0" borderId="1" xfId="0" applyNumberFormat="1" applyFont="1" applyBorder="1"/>
    <xf numFmtId="2" fontId="22" fillId="0" borderId="1" xfId="0" applyNumberFormat="1" applyFont="1" applyBorder="1"/>
    <xf numFmtId="2" fontId="22" fillId="0" borderId="7" xfId="0" applyNumberFormat="1" applyFont="1" applyBorder="1"/>
    <xf numFmtId="2" fontId="22" fillId="0" borderId="6" xfId="0" applyNumberFormat="1" applyFont="1" applyBorder="1"/>
    <xf numFmtId="0" fontId="18" fillId="2" borderId="1" xfId="0" applyFont="1" applyFill="1" applyBorder="1" applyAlignment="1">
      <alignment vertical="center"/>
    </xf>
    <xf numFmtId="0" fontId="1" fillId="0" borderId="9" xfId="0" applyFont="1" applyBorder="1"/>
    <xf numFmtId="0" fontId="0" fillId="0" borderId="8" xfId="0" applyBorder="1"/>
    <xf numFmtId="0" fontId="1" fillId="0" borderId="4" xfId="0" applyFont="1" applyBorder="1"/>
    <xf numFmtId="0" fontId="7" fillId="0" borderId="4" xfId="0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16" xfId="0" applyNumberFormat="1" applyFont="1" applyBorder="1"/>
    <xf numFmtId="0" fontId="0" fillId="0" borderId="4" xfId="0" applyBorder="1"/>
    <xf numFmtId="164" fontId="5" fillId="0" borderId="4" xfId="0" applyNumberFormat="1" applyFont="1" applyBorder="1"/>
    <xf numFmtId="164" fontId="11" fillId="0" borderId="4" xfId="0" applyNumberFormat="1" applyFont="1" applyBorder="1"/>
    <xf numFmtId="164" fontId="2" fillId="0" borderId="17" xfId="0" applyNumberFormat="1" applyFont="1" applyBorder="1"/>
    <xf numFmtId="0" fontId="0" fillId="0" borderId="18" xfId="0" applyBorder="1"/>
    <xf numFmtId="0" fontId="1" fillId="0" borderId="20" xfId="0" applyFont="1" applyBorder="1"/>
    <xf numFmtId="0" fontId="7" fillId="0" borderId="20" xfId="0" applyFont="1" applyBorder="1"/>
    <xf numFmtId="164" fontId="2" fillId="0" borderId="20" xfId="0" applyNumberFormat="1" applyFon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0" fontId="0" fillId="0" borderId="20" xfId="0" applyBorder="1"/>
    <xf numFmtId="164" fontId="5" fillId="0" borderId="20" xfId="0" applyNumberFormat="1" applyFont="1" applyBorder="1"/>
    <xf numFmtId="164" fontId="11" fillId="0" borderId="20" xfId="0" applyNumberFormat="1" applyFont="1" applyBorder="1"/>
    <xf numFmtId="164" fontId="2" fillId="0" borderId="23" xfId="0" applyNumberFormat="1" applyFont="1" applyBorder="1"/>
    <xf numFmtId="164" fontId="2" fillId="0" borderId="24" xfId="0" applyNumberFormat="1" applyFont="1" applyBorder="1"/>
    <xf numFmtId="0" fontId="23" fillId="0" borderId="19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164" fontId="2" fillId="0" borderId="25" xfId="0" applyNumberFormat="1" applyFont="1" applyBorder="1"/>
    <xf numFmtId="164" fontId="2" fillId="0" borderId="26" xfId="0" applyNumberFormat="1" applyFont="1" applyBorder="1"/>
    <xf numFmtId="49" fontId="18" fillId="0" borderId="13" xfId="0" applyNumberFormat="1" applyFont="1" applyBorder="1" applyAlignment="1">
      <alignment horizontal="center"/>
    </xf>
    <xf numFmtId="0" fontId="3" fillId="0" borderId="14" xfId="0" applyFont="1" applyBorder="1"/>
    <xf numFmtId="0" fontId="0" fillId="0" borderId="15" xfId="0" applyBorder="1"/>
    <xf numFmtId="49" fontId="2" fillId="0" borderId="10" xfId="0" applyNumberFormat="1" applyFont="1" applyBorder="1" applyAlignment="1">
      <alignment horizontal="center"/>
    </xf>
    <xf numFmtId="0" fontId="3" fillId="0" borderId="11" xfId="0" applyFont="1" applyBorder="1"/>
    <xf numFmtId="0" fontId="0" fillId="0" borderId="12" xfId="0" applyBorder="1"/>
    <xf numFmtId="49" fontId="2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27" xfId="0" applyNumberFormat="1" applyFont="1" applyBorder="1"/>
    <xf numFmtId="164" fontId="2" fillId="0" borderId="28" xfId="0" applyNumberFormat="1" applyFont="1" applyBorder="1"/>
    <xf numFmtId="164" fontId="2" fillId="0" borderId="29" xfId="0" applyNumberFormat="1" applyFont="1" applyBorder="1"/>
    <xf numFmtId="0" fontId="0" fillId="0" borderId="0" xfId="0" applyBorder="1"/>
    <xf numFmtId="164" fontId="2" fillId="0" borderId="0" xfId="0" applyNumberFormat="1" applyFont="1" applyBorder="1"/>
    <xf numFmtId="164" fontId="2" fillId="0" borderId="30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2"/>
  <sheetViews>
    <sheetView showGridLines="0" tabSelected="1" topLeftCell="A18" workbookViewId="0">
      <selection activeCell="B21" sqref="B21"/>
    </sheetView>
  </sheetViews>
  <sheetFormatPr defaultColWidth="14.453125" defaultRowHeight="15" customHeight="1" x14ac:dyDescent="0.25"/>
  <cols>
    <col min="1" max="1" width="7.453125" customWidth="1"/>
    <col min="2" max="3" width="8.81640625" customWidth="1"/>
    <col min="4" max="4" width="7.08984375" customWidth="1"/>
    <col min="5" max="5" width="9.7265625" customWidth="1"/>
    <col min="6" max="6" width="8.81640625" customWidth="1"/>
    <col min="7" max="8" width="13.26953125" customWidth="1"/>
    <col min="9" max="10" width="11.26953125" customWidth="1"/>
    <col min="11" max="26" width="8.81640625" customWidth="1"/>
  </cols>
  <sheetData>
    <row r="1" spans="1:10" ht="13.5" customHeigh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0" ht="15.75" customHeight="1" x14ac:dyDescent="0.3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4"/>
    </row>
    <row r="3" spans="1:10" ht="20.25" customHeight="1" x14ac:dyDescent="0.4">
      <c r="A3" s="79" t="s">
        <v>42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13.5" customHeight="1" thickBot="1" x14ac:dyDescent="0.3">
      <c r="A4" s="54"/>
      <c r="B4" s="54"/>
      <c r="C4" s="54"/>
      <c r="D4" s="54"/>
      <c r="E4" s="54"/>
      <c r="F4" s="54"/>
      <c r="G4" s="54"/>
      <c r="H4" s="64"/>
      <c r="I4" s="64"/>
      <c r="J4" s="54"/>
    </row>
    <row r="5" spans="1:10" ht="18.75" customHeight="1" x14ac:dyDescent="0.35">
      <c r="A5" s="2" t="s">
        <v>1</v>
      </c>
      <c r="B5" s="1"/>
      <c r="C5" s="3"/>
      <c r="D5" s="3"/>
      <c r="E5" s="1"/>
      <c r="F5" s="1"/>
      <c r="G5" s="1"/>
      <c r="H5" s="75">
        <v>2026</v>
      </c>
      <c r="I5" s="76">
        <v>2025</v>
      </c>
      <c r="J5" s="76">
        <v>2024</v>
      </c>
    </row>
    <row r="6" spans="1:10" ht="13.5" customHeight="1" x14ac:dyDescent="0.3">
      <c r="A6" s="1"/>
      <c r="B6" s="3"/>
      <c r="C6" s="3"/>
      <c r="D6" s="3"/>
      <c r="E6" s="1"/>
      <c r="F6" s="1"/>
      <c r="G6" s="1"/>
      <c r="H6" s="65"/>
      <c r="I6" s="55"/>
      <c r="J6" s="55"/>
    </row>
    <row r="7" spans="1:10" ht="15.75" customHeight="1" x14ac:dyDescent="0.35">
      <c r="A7" s="1"/>
      <c r="B7" s="4" t="s">
        <v>2</v>
      </c>
      <c r="C7" s="5"/>
      <c r="D7" s="6"/>
      <c r="E7" s="6"/>
      <c r="F7" s="6"/>
      <c r="G7" s="6"/>
      <c r="H7" s="66"/>
      <c r="I7" s="56"/>
      <c r="J7" s="56"/>
    </row>
    <row r="8" spans="1:10" ht="15.75" customHeight="1" x14ac:dyDescent="0.35">
      <c r="A8" s="1"/>
      <c r="B8" s="5"/>
      <c r="C8" s="5"/>
      <c r="D8" s="6"/>
      <c r="E8" s="6"/>
      <c r="F8" s="6"/>
      <c r="G8" s="6"/>
      <c r="H8" s="66"/>
      <c r="I8" s="56"/>
      <c r="J8" s="56"/>
    </row>
    <row r="9" spans="1:10" ht="15.75" customHeight="1" x14ac:dyDescent="0.35">
      <c r="A9" s="1"/>
      <c r="B9" s="7" t="s">
        <v>3</v>
      </c>
      <c r="C9" s="5"/>
      <c r="D9" s="5"/>
      <c r="E9" s="1"/>
      <c r="F9" s="8"/>
      <c r="G9" s="9"/>
      <c r="H9" s="67">
        <f>Jäsenmaksu!K22</f>
        <v>5400</v>
      </c>
      <c r="I9" s="57">
        <v>5040</v>
      </c>
      <c r="J9" s="57">
        <v>4770</v>
      </c>
    </row>
    <row r="10" spans="1:10" ht="15.75" customHeight="1" x14ac:dyDescent="0.35">
      <c r="A10" s="1"/>
      <c r="B10" s="7" t="s">
        <v>4</v>
      </c>
      <c r="C10" s="5"/>
      <c r="D10" s="6"/>
      <c r="E10" s="6"/>
      <c r="F10" s="8"/>
      <c r="G10" s="9"/>
      <c r="H10" s="68">
        <v>0</v>
      </c>
      <c r="I10" s="58">
        <v>0</v>
      </c>
      <c r="J10" s="58">
        <v>0</v>
      </c>
    </row>
    <row r="11" spans="1:10" ht="15.75" customHeight="1" x14ac:dyDescent="0.35">
      <c r="A11" s="1"/>
      <c r="B11" s="7" t="s">
        <v>46</v>
      </c>
      <c r="C11" s="5"/>
      <c r="D11" s="6"/>
      <c r="E11" s="6"/>
      <c r="F11" s="8"/>
      <c r="G11" s="9"/>
      <c r="H11" s="77">
        <v>8000</v>
      </c>
      <c r="I11" s="78"/>
      <c r="J11" s="78"/>
    </row>
    <row r="12" spans="1:10" ht="15.75" customHeight="1" x14ac:dyDescent="0.35">
      <c r="A12" s="1"/>
      <c r="B12" s="6"/>
      <c r="C12" s="6"/>
      <c r="D12" s="6"/>
      <c r="E12" s="6"/>
      <c r="F12" s="8"/>
      <c r="G12" s="9"/>
      <c r="H12" s="69">
        <f>SUM(H9:H11)</f>
        <v>13400</v>
      </c>
      <c r="I12" s="59">
        <f>I9+I10</f>
        <v>5040</v>
      </c>
      <c r="J12" s="59">
        <f>J9+J10</f>
        <v>4770</v>
      </c>
    </row>
    <row r="13" spans="1:10" ht="15.75" customHeight="1" x14ac:dyDescent="0.35">
      <c r="A13" s="1"/>
      <c r="B13" s="4" t="s">
        <v>5</v>
      </c>
      <c r="C13" s="6"/>
      <c r="D13" s="6"/>
      <c r="E13" s="6"/>
      <c r="F13" s="8"/>
      <c r="G13" s="10"/>
      <c r="H13" s="67"/>
      <c r="I13" s="57"/>
      <c r="J13" s="57"/>
    </row>
    <row r="14" spans="1:10" ht="15.75" customHeight="1" x14ac:dyDescent="0.35">
      <c r="A14" s="1"/>
      <c r="B14" s="5"/>
      <c r="C14" s="6"/>
      <c r="D14" s="6"/>
      <c r="E14" s="6"/>
      <c r="F14" s="8"/>
      <c r="G14" s="10"/>
      <c r="H14" s="67"/>
      <c r="I14" s="57"/>
      <c r="J14" s="57"/>
    </row>
    <row r="15" spans="1:10" ht="15.75" customHeight="1" x14ac:dyDescent="0.35">
      <c r="A15" s="1"/>
      <c r="B15" s="7" t="s">
        <v>6</v>
      </c>
      <c r="C15" s="6"/>
      <c r="D15" s="6"/>
      <c r="E15" s="6"/>
      <c r="F15" s="8"/>
      <c r="G15" s="9"/>
      <c r="H15" s="67">
        <v>430</v>
      </c>
      <c r="I15" s="57">
        <v>430</v>
      </c>
      <c r="J15" s="57">
        <v>430</v>
      </c>
    </row>
    <row r="16" spans="1:10" ht="15.75" customHeight="1" x14ac:dyDescent="0.35">
      <c r="A16" s="1"/>
      <c r="B16" s="7" t="s">
        <v>7</v>
      </c>
      <c r="C16" s="6"/>
      <c r="D16" s="11"/>
      <c r="E16" s="12" t="s">
        <v>8</v>
      </c>
      <c r="F16" s="8"/>
      <c r="G16" s="9"/>
      <c r="H16" s="68"/>
      <c r="I16" s="58">
        <v>250</v>
      </c>
      <c r="J16" s="58">
        <v>250</v>
      </c>
    </row>
    <row r="17" spans="1:10" ht="15.75" customHeight="1" x14ac:dyDescent="0.35">
      <c r="A17" s="1"/>
      <c r="B17" s="6"/>
      <c r="C17" s="6"/>
      <c r="D17" s="6"/>
      <c r="E17" s="6"/>
      <c r="F17" s="8"/>
      <c r="G17" s="9"/>
      <c r="H17" s="69">
        <f>SUM(H15:H16)</f>
        <v>430</v>
      </c>
      <c r="I17" s="59">
        <f>SUM(I15:I16)</f>
        <v>680</v>
      </c>
      <c r="J17" s="59">
        <f>SUM(J15:J16)</f>
        <v>680</v>
      </c>
    </row>
    <row r="18" spans="1:10" ht="15.75" customHeight="1" x14ac:dyDescent="0.35">
      <c r="A18" s="1"/>
      <c r="B18" s="6"/>
      <c r="C18" s="6"/>
      <c r="D18" s="6"/>
      <c r="E18" s="6"/>
      <c r="F18" s="10"/>
      <c r="G18" s="10"/>
      <c r="H18" s="67"/>
      <c r="I18" s="57"/>
      <c r="J18" s="57"/>
    </row>
    <row r="19" spans="1:10" ht="15.75" customHeight="1" x14ac:dyDescent="0.35">
      <c r="A19" s="1"/>
      <c r="B19" s="6"/>
      <c r="C19" s="6"/>
      <c r="D19" s="8"/>
      <c r="E19" s="7" t="s">
        <v>9</v>
      </c>
      <c r="F19" s="13"/>
      <c r="G19" s="9"/>
      <c r="H19" s="67">
        <f>H12+H17</f>
        <v>13830</v>
      </c>
      <c r="I19" s="57">
        <f>I12+I17</f>
        <v>5720</v>
      </c>
      <c r="J19" s="57">
        <f>J12+J17</f>
        <v>5450</v>
      </c>
    </row>
    <row r="20" spans="1:10" ht="15" customHeight="1" x14ac:dyDescent="0.3">
      <c r="A20" s="1"/>
      <c r="B20" s="11"/>
      <c r="C20" s="11"/>
      <c r="D20" s="11"/>
      <c r="E20" s="11"/>
      <c r="F20" s="11"/>
      <c r="G20" s="11"/>
      <c r="H20" s="70"/>
      <c r="I20" s="60"/>
      <c r="J20" s="60"/>
    </row>
    <row r="21" spans="1:10" ht="18.75" customHeight="1" x14ac:dyDescent="0.35">
      <c r="A21" s="2" t="s">
        <v>10</v>
      </c>
      <c r="B21" s="1"/>
      <c r="C21" s="1"/>
      <c r="D21" s="1"/>
      <c r="E21" s="1"/>
      <c r="F21" s="1"/>
      <c r="G21" s="1"/>
      <c r="H21" s="71"/>
      <c r="I21" s="61"/>
      <c r="J21" s="61"/>
    </row>
    <row r="22" spans="1:10" ht="13.5" customHeight="1" x14ac:dyDescent="0.3">
      <c r="A22" s="1"/>
      <c r="B22" s="1"/>
      <c r="C22" s="1"/>
      <c r="D22" s="1"/>
      <c r="E22" s="1"/>
      <c r="F22" s="1"/>
      <c r="G22" s="1"/>
      <c r="H22" s="71"/>
      <c r="I22" s="61"/>
      <c r="J22" s="61"/>
    </row>
    <row r="23" spans="1:10" ht="15.75" customHeight="1" x14ac:dyDescent="0.35">
      <c r="A23" s="1"/>
      <c r="B23" s="4" t="s">
        <v>11</v>
      </c>
      <c r="C23" s="5"/>
      <c r="D23" s="5"/>
      <c r="E23" s="8"/>
      <c r="F23" s="5"/>
      <c r="G23" s="5"/>
      <c r="H23" s="67"/>
      <c r="I23" s="57"/>
      <c r="J23" s="57"/>
    </row>
    <row r="24" spans="1:10" ht="15.75" customHeight="1" x14ac:dyDescent="0.35">
      <c r="A24" s="1"/>
      <c r="B24" s="7" t="s">
        <v>12</v>
      </c>
      <c r="C24" s="5"/>
      <c r="D24" s="5"/>
      <c r="E24" s="12" t="s">
        <v>41</v>
      </c>
      <c r="F24" s="8"/>
      <c r="G24" s="9"/>
      <c r="H24" s="67">
        <v>200</v>
      </c>
      <c r="I24" s="57">
        <v>200</v>
      </c>
      <c r="J24" s="57">
        <v>200</v>
      </c>
    </row>
    <row r="25" spans="1:10" ht="15.75" customHeight="1" x14ac:dyDescent="0.35">
      <c r="A25" s="1"/>
      <c r="B25" s="7" t="s">
        <v>13</v>
      </c>
      <c r="C25" s="5"/>
      <c r="D25" s="12"/>
      <c r="E25" s="8"/>
      <c r="F25" s="9"/>
      <c r="G25" s="9"/>
      <c r="H25" s="72"/>
      <c r="I25" s="62"/>
      <c r="J25" s="62">
        <v>100</v>
      </c>
    </row>
    <row r="26" spans="1:10" ht="15.75" customHeight="1" x14ac:dyDescent="0.35">
      <c r="A26" s="1"/>
      <c r="B26" s="7" t="s">
        <v>14</v>
      </c>
      <c r="C26" s="5"/>
      <c r="D26" s="11"/>
      <c r="E26" s="15"/>
      <c r="F26" s="8"/>
      <c r="G26" s="9"/>
      <c r="H26" s="67">
        <v>250</v>
      </c>
      <c r="I26" s="57">
        <v>250</v>
      </c>
      <c r="J26" s="57">
        <v>250</v>
      </c>
    </row>
    <row r="27" spans="1:10" ht="15.75" customHeight="1" x14ac:dyDescent="0.35">
      <c r="A27" s="1"/>
      <c r="B27" s="7" t="s">
        <v>49</v>
      </c>
      <c r="C27" s="5"/>
      <c r="D27" s="5"/>
      <c r="E27" s="8"/>
      <c r="F27" s="9"/>
      <c r="G27" s="9"/>
      <c r="H27" s="72">
        <v>280</v>
      </c>
      <c r="I27" s="62">
        <v>500</v>
      </c>
      <c r="J27" s="62">
        <v>500</v>
      </c>
    </row>
    <row r="28" spans="1:10" ht="15.75" customHeight="1" x14ac:dyDescent="0.35">
      <c r="A28" s="1"/>
      <c r="B28" s="7" t="s">
        <v>50</v>
      </c>
      <c r="C28" s="5"/>
      <c r="D28" s="11"/>
      <c r="E28" s="16"/>
      <c r="F28" s="8"/>
      <c r="G28" s="9"/>
      <c r="H28" s="72">
        <v>820</v>
      </c>
      <c r="I28" s="62">
        <v>1000</v>
      </c>
      <c r="J28" s="62">
        <v>1000</v>
      </c>
    </row>
    <row r="29" spans="1:10" ht="15.75" customHeight="1" x14ac:dyDescent="0.35">
      <c r="A29" s="1"/>
      <c r="B29" s="7" t="s">
        <v>15</v>
      </c>
      <c r="C29" s="5"/>
      <c r="D29" s="11"/>
      <c r="E29" s="16"/>
      <c r="F29" s="8"/>
      <c r="G29" s="9"/>
      <c r="H29" s="67">
        <v>1500</v>
      </c>
      <c r="I29" s="57">
        <v>1000</v>
      </c>
      <c r="J29" s="57">
        <v>1000</v>
      </c>
    </row>
    <row r="30" spans="1:10" ht="15.75" customHeight="1" x14ac:dyDescent="0.35">
      <c r="A30" s="1"/>
      <c r="B30" s="7" t="s">
        <v>16</v>
      </c>
      <c r="C30" s="5"/>
      <c r="D30" s="11"/>
      <c r="E30" s="16"/>
      <c r="F30" s="8"/>
      <c r="G30" s="9"/>
      <c r="H30" s="67">
        <v>200</v>
      </c>
      <c r="I30" s="57">
        <v>200</v>
      </c>
      <c r="J30" s="57">
        <v>200</v>
      </c>
    </row>
    <row r="31" spans="1:10" ht="15.75" customHeight="1" x14ac:dyDescent="0.35">
      <c r="A31" s="1"/>
      <c r="B31" s="7" t="s">
        <v>17</v>
      </c>
      <c r="C31" s="5"/>
      <c r="D31" s="8"/>
      <c r="E31" s="12" t="s">
        <v>38</v>
      </c>
      <c r="F31" s="8"/>
      <c r="G31" s="9"/>
      <c r="H31" s="68">
        <v>2000</v>
      </c>
      <c r="I31" s="58">
        <v>1800</v>
      </c>
      <c r="J31" s="58">
        <v>1800</v>
      </c>
    </row>
    <row r="32" spans="1:10" ht="15.75" customHeight="1" thickBot="1" x14ac:dyDescent="0.4">
      <c r="A32" s="1"/>
      <c r="B32" s="7" t="s">
        <v>43</v>
      </c>
      <c r="C32" s="5"/>
      <c r="D32" s="8"/>
      <c r="E32" s="12"/>
      <c r="F32" s="8"/>
      <c r="G32" s="9"/>
      <c r="H32" s="90">
        <v>7000</v>
      </c>
      <c r="I32" s="91"/>
      <c r="J32" s="91"/>
    </row>
    <row r="33" spans="1:10" ht="15.75" customHeight="1" x14ac:dyDescent="0.35">
      <c r="A33" s="1"/>
      <c r="B33" s="5"/>
      <c r="C33" s="5"/>
      <c r="D33" s="5"/>
      <c r="E33" s="8"/>
      <c r="F33" s="8"/>
      <c r="G33" s="9"/>
      <c r="H33" s="73">
        <f>SUM(H24:H32)</f>
        <v>12250</v>
      </c>
      <c r="I33" s="63">
        <f>SUM(I24:I31)</f>
        <v>4950</v>
      </c>
      <c r="J33" s="63">
        <f>SUM(J24:J31)</f>
        <v>5050</v>
      </c>
    </row>
    <row r="34" spans="1:10" ht="15.75" customHeight="1" x14ac:dyDescent="0.35">
      <c r="A34" s="1"/>
      <c r="B34" s="4" t="s">
        <v>18</v>
      </c>
      <c r="C34" s="5"/>
      <c r="D34" s="5"/>
      <c r="E34" s="8"/>
      <c r="F34" s="8"/>
      <c r="G34" s="9"/>
      <c r="H34" s="67"/>
      <c r="I34" s="57"/>
      <c r="J34" s="57"/>
    </row>
    <row r="35" spans="1:10" ht="15.75" customHeight="1" x14ac:dyDescent="0.35">
      <c r="A35" s="1"/>
      <c r="B35" s="7" t="s">
        <v>19</v>
      </c>
      <c r="C35" s="5"/>
      <c r="D35" s="11"/>
      <c r="E35" s="15" t="s">
        <v>20</v>
      </c>
      <c r="F35" s="8"/>
      <c r="G35" s="9"/>
      <c r="H35" s="67">
        <v>250</v>
      </c>
      <c r="I35" s="57">
        <v>250</v>
      </c>
      <c r="J35" s="57">
        <v>250</v>
      </c>
    </row>
    <row r="36" spans="1:10" ht="15.75" customHeight="1" thickBot="1" x14ac:dyDescent="0.4">
      <c r="A36" s="1"/>
      <c r="B36" s="7" t="s">
        <v>21</v>
      </c>
      <c r="C36" s="5"/>
      <c r="D36" s="11"/>
      <c r="E36" s="15" t="s">
        <v>22</v>
      </c>
      <c r="F36" s="8"/>
      <c r="G36" s="9"/>
      <c r="H36" s="74">
        <v>600</v>
      </c>
      <c r="I36" s="92">
        <v>600</v>
      </c>
      <c r="J36" s="92">
        <v>600</v>
      </c>
    </row>
    <row r="37" spans="1:10" ht="15.75" customHeight="1" x14ac:dyDescent="0.35">
      <c r="A37" s="1"/>
      <c r="B37" s="6"/>
      <c r="C37" s="5"/>
      <c r="D37" s="5"/>
      <c r="E37" s="5"/>
      <c r="F37" s="8"/>
      <c r="G37" s="9"/>
      <c r="H37" s="73">
        <f>SUM(H35:H36)</f>
        <v>850</v>
      </c>
      <c r="I37" s="63">
        <f>SUM(I35:I36)</f>
        <v>850</v>
      </c>
      <c r="J37" s="63">
        <f>SUM(J35:J36)</f>
        <v>850</v>
      </c>
    </row>
    <row r="38" spans="1:10" ht="15.75" customHeight="1" x14ac:dyDescent="0.35">
      <c r="A38" s="1"/>
      <c r="B38" s="6"/>
      <c r="C38" s="5"/>
      <c r="D38" s="5"/>
      <c r="E38" s="5"/>
      <c r="F38" s="17"/>
      <c r="G38" s="17"/>
      <c r="H38" s="67"/>
      <c r="I38" s="57"/>
      <c r="J38" s="57"/>
    </row>
    <row r="39" spans="1:10" ht="15.75" customHeight="1" x14ac:dyDescent="0.35">
      <c r="A39" s="1"/>
      <c r="B39" s="6"/>
      <c r="C39" s="8"/>
      <c r="D39" s="8"/>
      <c r="E39" s="7" t="s">
        <v>23</v>
      </c>
      <c r="F39" s="13"/>
      <c r="G39" s="9"/>
      <c r="H39" s="67">
        <f>H33+H37</f>
        <v>13100</v>
      </c>
      <c r="I39" s="57">
        <f>I33+I37</f>
        <v>5800</v>
      </c>
      <c r="J39" s="57">
        <f>J33+J37</f>
        <v>5900</v>
      </c>
    </row>
    <row r="40" spans="1:10" ht="15.75" customHeight="1" x14ac:dyDescent="0.35">
      <c r="A40" s="18"/>
      <c r="B40" s="19"/>
      <c r="C40" s="19"/>
      <c r="D40" s="20"/>
      <c r="E40" s="19"/>
      <c r="F40" s="21"/>
      <c r="G40" s="22"/>
      <c r="H40" s="73"/>
      <c r="I40" s="63"/>
      <c r="J40" s="63"/>
    </row>
    <row r="41" spans="1:10" ht="15.75" customHeight="1" thickBot="1" x14ac:dyDescent="0.4">
      <c r="A41" s="3"/>
      <c r="B41" s="5"/>
      <c r="C41" s="5"/>
      <c r="D41" s="8"/>
      <c r="E41" s="7" t="s">
        <v>48</v>
      </c>
      <c r="F41" s="13"/>
      <c r="G41" s="9"/>
      <c r="H41" s="74">
        <f>H19-H39</f>
        <v>730</v>
      </c>
      <c r="I41" s="57">
        <f>I19-I39</f>
        <v>-80</v>
      </c>
      <c r="J41" s="57">
        <f>J19-J39</f>
        <v>-450</v>
      </c>
    </row>
    <row r="42" spans="1:10" ht="13.5" customHeight="1" x14ac:dyDescent="0.3">
      <c r="A42" s="3"/>
      <c r="B42" s="11"/>
      <c r="C42" s="11"/>
      <c r="D42" s="11"/>
      <c r="E42" s="11"/>
      <c r="F42" s="11"/>
      <c r="G42" s="11"/>
      <c r="H42" s="54"/>
      <c r="I42" s="54"/>
      <c r="J42" s="11"/>
    </row>
    <row r="43" spans="1:10" ht="13.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</row>
    <row r="44" spans="1:10" ht="13.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</row>
    <row r="45" spans="1:10" ht="13.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</row>
    <row r="46" spans="1:10" ht="13.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0" ht="13.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0" ht="13.5" customHeight="1" x14ac:dyDescent="0.3">
      <c r="A48" s="3"/>
      <c r="B48" s="11"/>
      <c r="C48" s="11"/>
      <c r="D48" s="11"/>
      <c r="E48" s="3"/>
      <c r="F48" s="3"/>
      <c r="G48" s="3"/>
      <c r="H48" s="3"/>
      <c r="I48" s="14"/>
      <c r="J48" s="14"/>
    </row>
    <row r="49" spans="1:10" ht="13.5" customHeight="1" x14ac:dyDescent="0.3">
      <c r="A49" s="3"/>
      <c r="B49" s="3"/>
      <c r="C49" s="23"/>
      <c r="D49" s="3"/>
      <c r="E49" s="3"/>
      <c r="F49" s="3"/>
      <c r="G49" s="3"/>
      <c r="H49" s="3"/>
      <c r="I49" s="3"/>
      <c r="J49" s="3"/>
    </row>
    <row r="50" spans="1:10" ht="13.5" customHeight="1" x14ac:dyDescent="0.3">
      <c r="A50" s="3"/>
      <c r="B50" s="11"/>
      <c r="C50" s="11"/>
      <c r="D50" s="11"/>
      <c r="E50" s="3"/>
      <c r="F50" s="3"/>
      <c r="G50" s="3"/>
      <c r="H50" s="3"/>
      <c r="I50" s="3"/>
      <c r="J50" s="3"/>
    </row>
    <row r="51" spans="1:10" ht="13.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ht="12.75" customHeight="1" x14ac:dyDescent="0.25"/>
    <row r="53" spans="1:10" ht="12.75" customHeight="1" x14ac:dyDescent="0.25"/>
    <row r="54" spans="1:10" ht="12.75" customHeight="1" x14ac:dyDescent="0.25"/>
    <row r="55" spans="1:10" ht="12.75" customHeight="1" x14ac:dyDescent="0.25"/>
    <row r="56" spans="1:10" ht="12.75" customHeight="1" x14ac:dyDescent="0.25"/>
    <row r="57" spans="1:10" ht="12.75" customHeight="1" x14ac:dyDescent="0.25"/>
    <row r="58" spans="1:10" ht="12.75" customHeight="1" x14ac:dyDescent="0.25"/>
    <row r="59" spans="1:10" ht="12.75" customHeight="1" x14ac:dyDescent="0.25"/>
    <row r="60" spans="1:10" ht="12.75" customHeight="1" x14ac:dyDescent="0.25"/>
    <row r="61" spans="1:10" ht="12.75" customHeight="1" x14ac:dyDescent="0.25"/>
    <row r="62" spans="1:10" ht="12.75" customHeight="1" x14ac:dyDescent="0.25"/>
    <row r="63" spans="1:10" ht="12.75" customHeight="1" x14ac:dyDescent="0.25"/>
    <row r="64" spans="1:10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mergeCells count="2">
    <mergeCell ref="A3:J3"/>
    <mergeCell ref="A2:J2"/>
  </mergeCells>
  <pageMargins left="0.75" right="0.75" top="0.98" bottom="0.98" header="0" footer="0"/>
  <pageSetup orientation="portrait" r:id="rId1"/>
  <headerFooter>
    <oddHeader>&amp;CTalousarvio 2025.xlsx 16.9.2024</oddHead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F0D2-6C48-4B2C-B45E-54FF4B4E0A39}">
  <dimension ref="A1:D5"/>
  <sheetViews>
    <sheetView workbookViewId="0">
      <selection activeCell="E9" sqref="E9"/>
    </sheetView>
  </sheetViews>
  <sheetFormatPr defaultRowHeight="12.5" x14ac:dyDescent="0.25"/>
  <cols>
    <col min="1" max="1" width="25.90625" customWidth="1"/>
  </cols>
  <sheetData>
    <row r="1" spans="1:4" ht="15" x14ac:dyDescent="0.3">
      <c r="A1" t="s">
        <v>34</v>
      </c>
      <c r="C1" s="93"/>
      <c r="D1" s="94">
        <v>80</v>
      </c>
    </row>
    <row r="2" spans="1:4" ht="15" x14ac:dyDescent="0.3">
      <c r="A2" t="s">
        <v>35</v>
      </c>
      <c r="D2" s="94">
        <v>80</v>
      </c>
    </row>
    <row r="3" spans="1:4" ht="15" x14ac:dyDescent="0.3">
      <c r="A3" t="s">
        <v>36</v>
      </c>
      <c r="D3" s="94">
        <v>190</v>
      </c>
    </row>
    <row r="4" spans="1:4" ht="15.5" thickBot="1" x14ac:dyDescent="0.35">
      <c r="A4" t="s">
        <v>37</v>
      </c>
      <c r="D4" s="95">
        <v>80</v>
      </c>
    </row>
    <row r="5" spans="1:4" ht="15" x14ac:dyDescent="0.3">
      <c r="D5" s="94">
        <f>SUM(D1:D4)</f>
        <v>430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1"/>
  <sheetViews>
    <sheetView showGridLines="0" topLeftCell="A13" workbookViewId="0">
      <selection activeCell="P12" sqref="P12"/>
    </sheetView>
  </sheetViews>
  <sheetFormatPr defaultColWidth="14.453125" defaultRowHeight="15" customHeight="1" x14ac:dyDescent="0.25"/>
  <cols>
    <col min="1" max="1" width="13.26953125" customWidth="1"/>
    <col min="2" max="4" width="8.81640625" customWidth="1"/>
    <col min="5" max="5" width="6.81640625" customWidth="1"/>
    <col min="6" max="6" width="8.1796875" customWidth="1"/>
    <col min="7" max="7" width="3.81640625" customWidth="1"/>
    <col min="8" max="8" width="9" customWidth="1"/>
    <col min="9" max="9" width="11.1796875" customWidth="1"/>
    <col min="10" max="10" width="10.36328125" customWidth="1"/>
    <col min="11" max="11" width="12.26953125" customWidth="1"/>
    <col min="12" max="30" width="8.81640625" customWidth="1"/>
  </cols>
  <sheetData>
    <row r="1" spans="1:14" ht="13.5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ht="15.75" customHeight="1" x14ac:dyDescent="0.3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4" ht="15.75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4" ht="18.75" customHeight="1" x14ac:dyDescent="0.35">
      <c r="A4" s="88" t="s">
        <v>24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7"/>
      <c r="M4" s="25"/>
    </row>
    <row r="5" spans="1:14" ht="18.75" customHeight="1" x14ac:dyDescent="0.35">
      <c r="A5" s="89">
        <v>2026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7"/>
      <c r="M5" s="25"/>
    </row>
    <row r="6" spans="1:14" ht="13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3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20.25" customHeight="1" x14ac:dyDescent="0.3">
      <c r="A8" s="1"/>
      <c r="B8" s="1"/>
      <c r="C8" s="1"/>
      <c r="D8" s="1"/>
      <c r="E8" s="1"/>
      <c r="F8" s="52">
        <v>2026</v>
      </c>
      <c r="G8" s="1"/>
      <c r="H8" s="46">
        <v>2025</v>
      </c>
      <c r="I8" s="46">
        <v>2024</v>
      </c>
      <c r="J8" s="46">
        <v>2023</v>
      </c>
      <c r="K8" s="26">
        <v>2022</v>
      </c>
      <c r="L8" s="26">
        <v>2021</v>
      </c>
      <c r="M8" s="26">
        <v>2020</v>
      </c>
    </row>
    <row r="9" spans="1:14" ht="13.5" customHeight="1" x14ac:dyDescent="0.3">
      <c r="A9" s="1"/>
      <c r="B9" s="1"/>
      <c r="C9" s="1"/>
      <c r="D9" s="1"/>
      <c r="E9" s="1"/>
      <c r="F9" s="1"/>
      <c r="G9" s="1"/>
      <c r="H9" s="1"/>
      <c r="I9" s="1"/>
      <c r="J9" s="47"/>
      <c r="K9" s="27"/>
      <c r="L9" s="27"/>
      <c r="M9" s="27"/>
    </row>
    <row r="10" spans="1:14" ht="18.75" customHeight="1" x14ac:dyDescent="0.4">
      <c r="A10" s="1"/>
      <c r="B10" s="2" t="s">
        <v>44</v>
      </c>
      <c r="C10" s="28"/>
      <c r="D10" s="28"/>
      <c r="E10" s="28"/>
      <c r="F10" s="48">
        <f>F19</f>
        <v>38</v>
      </c>
      <c r="G10" s="29" t="s">
        <v>25</v>
      </c>
      <c r="H10" s="48">
        <f>H19</f>
        <v>38</v>
      </c>
      <c r="I10" s="48">
        <f>I19</f>
        <v>38</v>
      </c>
      <c r="J10" s="48">
        <f>J19</f>
        <v>38</v>
      </c>
      <c r="K10" s="30">
        <f>K19</f>
        <v>38</v>
      </c>
      <c r="L10" s="30">
        <v>42</v>
      </c>
      <c r="M10" s="30">
        <v>42</v>
      </c>
    </row>
    <row r="11" spans="1:14" ht="18.75" customHeight="1" x14ac:dyDescent="0.4">
      <c r="A11" s="1"/>
      <c r="B11" s="25"/>
      <c r="C11" s="28"/>
      <c r="D11" s="28"/>
      <c r="E11" s="28"/>
      <c r="F11" s="49"/>
      <c r="G11" s="32"/>
      <c r="H11" s="49"/>
      <c r="I11" s="49"/>
      <c r="J11" s="49"/>
      <c r="K11" s="33"/>
      <c r="L11" s="33"/>
      <c r="M11" s="33"/>
    </row>
    <row r="12" spans="1:14" ht="18.75" customHeight="1" x14ac:dyDescent="0.4">
      <c r="A12" s="1"/>
      <c r="B12" s="28"/>
      <c r="C12" s="28"/>
      <c r="D12" s="28"/>
      <c r="E12" s="28"/>
      <c r="F12" s="47"/>
      <c r="G12" s="32"/>
      <c r="H12" s="47"/>
      <c r="I12" s="47"/>
      <c r="J12" s="47"/>
      <c r="K12" s="33"/>
      <c r="L12" s="33"/>
      <c r="M12" s="33"/>
    </row>
    <row r="13" spans="1:14" ht="18.75" customHeight="1" x14ac:dyDescent="0.4">
      <c r="A13" s="1"/>
      <c r="B13" s="28"/>
      <c r="C13" s="28"/>
      <c r="D13" s="28"/>
      <c r="E13" s="28"/>
      <c r="F13" s="49"/>
      <c r="G13" s="32"/>
      <c r="H13" s="49"/>
      <c r="I13" s="49"/>
      <c r="J13" s="49"/>
      <c r="K13" s="33"/>
      <c r="L13" s="33"/>
      <c r="M13" s="33"/>
    </row>
    <row r="14" spans="1:14" ht="18.75" customHeight="1" x14ac:dyDescent="0.4">
      <c r="A14" s="1"/>
      <c r="B14" s="2" t="s">
        <v>26</v>
      </c>
      <c r="C14" s="28"/>
      <c r="D14" s="28"/>
      <c r="E14" s="28"/>
      <c r="F14" s="49">
        <v>8.5</v>
      </c>
      <c r="G14" s="29" t="s">
        <v>25</v>
      </c>
      <c r="H14" s="49">
        <v>8.5</v>
      </c>
      <c r="I14" s="49">
        <v>8.5</v>
      </c>
      <c r="J14" s="49">
        <v>8.5</v>
      </c>
      <c r="K14" s="34">
        <v>8.5</v>
      </c>
      <c r="L14" s="34">
        <v>8.5</v>
      </c>
      <c r="M14" s="34">
        <v>8.5</v>
      </c>
      <c r="N14" s="35"/>
    </row>
    <row r="15" spans="1:14" ht="18.75" customHeight="1" x14ac:dyDescent="0.4">
      <c r="A15" s="1"/>
      <c r="B15" s="2" t="s">
        <v>27</v>
      </c>
      <c r="C15" s="28"/>
      <c r="D15" s="28"/>
      <c r="E15" s="28"/>
      <c r="F15" s="49">
        <v>14.5</v>
      </c>
      <c r="G15" s="29" t="s">
        <v>25</v>
      </c>
      <c r="H15" s="49">
        <v>14.5</v>
      </c>
      <c r="I15" s="49">
        <v>14.5</v>
      </c>
      <c r="J15" s="49">
        <v>14.5</v>
      </c>
      <c r="K15" s="34">
        <v>14.5</v>
      </c>
      <c r="L15" s="34">
        <v>14.5</v>
      </c>
      <c r="M15" s="34">
        <v>14.5</v>
      </c>
    </row>
    <row r="16" spans="1:14" ht="18.75" customHeight="1" x14ac:dyDescent="0.4">
      <c r="A16" s="1"/>
      <c r="B16" s="2" t="s">
        <v>28</v>
      </c>
      <c r="C16" s="28"/>
      <c r="D16" s="28"/>
      <c r="E16" s="28"/>
      <c r="F16" s="48">
        <v>6</v>
      </c>
      <c r="G16" s="29" t="s">
        <v>25</v>
      </c>
      <c r="H16" s="48">
        <v>6</v>
      </c>
      <c r="I16" s="48">
        <v>6</v>
      </c>
      <c r="J16" s="48">
        <v>6</v>
      </c>
      <c r="K16" s="34">
        <v>6</v>
      </c>
      <c r="L16" s="34">
        <v>4.5</v>
      </c>
      <c r="M16" s="34">
        <v>4.5</v>
      </c>
      <c r="N16" s="35"/>
    </row>
    <row r="17" spans="1:13" ht="18.75" customHeight="1" x14ac:dyDescent="0.4">
      <c r="A17" s="1"/>
      <c r="B17" s="2" t="s">
        <v>29</v>
      </c>
      <c r="C17" s="28"/>
      <c r="D17" s="28"/>
      <c r="E17" s="28"/>
      <c r="F17" s="48"/>
      <c r="G17" s="29" t="s">
        <v>25</v>
      </c>
      <c r="H17" s="48"/>
      <c r="I17" s="48"/>
      <c r="J17" s="48"/>
      <c r="K17" s="34"/>
      <c r="L17" s="34">
        <v>5.5</v>
      </c>
      <c r="M17" s="34">
        <v>5.5</v>
      </c>
    </row>
    <row r="18" spans="1:13" ht="18.75" customHeight="1" x14ac:dyDescent="0.4">
      <c r="A18" s="1"/>
      <c r="B18" s="2" t="s">
        <v>30</v>
      </c>
      <c r="C18" s="28"/>
      <c r="D18" s="28"/>
      <c r="E18" s="28"/>
      <c r="F18" s="50">
        <v>9</v>
      </c>
      <c r="G18" s="36" t="s">
        <v>25</v>
      </c>
      <c r="H18" s="50">
        <v>9</v>
      </c>
      <c r="I18" s="50">
        <v>9</v>
      </c>
      <c r="J18" s="50">
        <v>9</v>
      </c>
      <c r="K18" s="37">
        <v>9</v>
      </c>
      <c r="L18" s="37">
        <v>9</v>
      </c>
      <c r="M18" s="37">
        <v>9</v>
      </c>
    </row>
    <row r="19" spans="1:13" ht="18.75" customHeight="1" x14ac:dyDescent="0.4">
      <c r="A19" s="1"/>
      <c r="B19" s="28"/>
      <c r="C19" s="2" t="s">
        <v>31</v>
      </c>
      <c r="D19" s="28"/>
      <c r="E19" s="28"/>
      <c r="F19" s="51">
        <f>SUM(F14:F18)</f>
        <v>38</v>
      </c>
      <c r="G19" s="38" t="s">
        <v>25</v>
      </c>
      <c r="H19" s="51">
        <f>SUM(H14:H18)</f>
        <v>38</v>
      </c>
      <c r="I19" s="51">
        <f>SUM(I14:I18)</f>
        <v>38</v>
      </c>
      <c r="J19" s="51">
        <f>SUM(J14:J18)</f>
        <v>38</v>
      </c>
      <c r="K19" s="39">
        <f>SUM(K14:K18)</f>
        <v>38</v>
      </c>
      <c r="L19" s="39">
        <f t="shared" ref="L19:M19" si="0">SUM(L14:L18)</f>
        <v>42</v>
      </c>
      <c r="M19" s="39">
        <f t="shared" si="0"/>
        <v>42</v>
      </c>
    </row>
    <row r="20" spans="1:13" ht="18.75" customHeight="1" x14ac:dyDescent="0.4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31"/>
      <c r="L20" s="40"/>
      <c r="M20" s="41"/>
    </row>
    <row r="21" spans="1:13" ht="18.75" customHeight="1" x14ac:dyDescent="0.4">
      <c r="A21" s="1"/>
      <c r="B21" s="28" t="s">
        <v>45</v>
      </c>
      <c r="C21" s="28"/>
      <c r="D21" s="28"/>
      <c r="E21" s="28"/>
      <c r="F21" s="28"/>
      <c r="G21" s="28"/>
      <c r="H21" s="28"/>
      <c r="I21" s="28"/>
      <c r="J21" s="28"/>
      <c r="K21" s="28"/>
      <c r="L21" s="42"/>
      <c r="M21" s="41"/>
    </row>
    <row r="22" spans="1:13" ht="18.75" customHeight="1" x14ac:dyDescent="0.35">
      <c r="A22" s="1"/>
      <c r="B22" s="32">
        <v>600</v>
      </c>
      <c r="C22" s="29" t="s">
        <v>32</v>
      </c>
      <c r="D22" s="43">
        <f>J18</f>
        <v>9</v>
      </c>
      <c r="E22" s="29" t="s">
        <v>33</v>
      </c>
      <c r="F22" s="29"/>
      <c r="G22" s="29"/>
      <c r="H22" s="29"/>
      <c r="I22" s="29"/>
      <c r="J22" s="29"/>
      <c r="K22" s="44">
        <f>B22*D22</f>
        <v>5400</v>
      </c>
      <c r="L22" s="45"/>
      <c r="M22" s="41"/>
    </row>
    <row r="23" spans="1:13" ht="18.75" customHeight="1" x14ac:dyDescent="0.35">
      <c r="A23" s="1"/>
      <c r="B23" s="32"/>
      <c r="C23" s="29"/>
      <c r="D23" s="43"/>
      <c r="E23" s="29"/>
      <c r="F23" s="29"/>
      <c r="G23" s="29"/>
      <c r="H23" s="29"/>
      <c r="I23" s="29"/>
      <c r="J23" s="29"/>
      <c r="K23" s="44"/>
      <c r="L23" s="45"/>
      <c r="M23" s="41"/>
    </row>
    <row r="24" spans="1:13" ht="13.5" customHeight="1" x14ac:dyDescent="0.3">
      <c r="A24" s="1"/>
      <c r="B24" s="47" t="s">
        <v>47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3.5" customHeight="1" x14ac:dyDescent="0.3">
      <c r="A25" s="1"/>
      <c r="B25" s="47" t="s">
        <v>39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3.5" customHeight="1" x14ac:dyDescent="0.3">
      <c r="A26" s="1"/>
      <c r="B26" s="1" t="s">
        <v>40</v>
      </c>
      <c r="C26" s="23"/>
      <c r="D26" s="3"/>
      <c r="E26" s="1"/>
      <c r="F26" s="1"/>
      <c r="G26" s="1"/>
      <c r="H26" s="1"/>
      <c r="I26" s="1"/>
      <c r="J26" s="1"/>
      <c r="K26" s="1"/>
      <c r="L26" s="1"/>
      <c r="M26" s="1"/>
    </row>
    <row r="27" spans="1:13" ht="13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3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3">
    <mergeCell ref="A2:M2"/>
    <mergeCell ref="A4:L4"/>
    <mergeCell ref="A5:L5"/>
  </mergeCells>
  <pageMargins left="0.75" right="0.75" top="1" bottom="1" header="0" footer="0"/>
  <pageSetup orientation="landscape" r:id="rId1"/>
  <headerFooter>
    <oddHeader>&amp;C000000Talousarvio 2018_v01 (1).xlsx 26.9.2017&amp;R000000&amp;P ()</oddHead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Talousarvio</vt:lpstr>
      <vt:lpstr>Toimintakalenteritulot</vt:lpstr>
      <vt:lpstr>Jäsenmaksu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Nygård Mikko (STM)</dc:creator>
  <cp:lastModifiedBy>Ari Nesteoja</cp:lastModifiedBy>
  <cp:lastPrinted>2024-09-16T07:32:43Z</cp:lastPrinted>
  <dcterms:created xsi:type="dcterms:W3CDTF">2020-09-08T05:35:03Z</dcterms:created>
  <dcterms:modified xsi:type="dcterms:W3CDTF">2025-09-25T05:55:31Z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623b29-abd1-4de3-a20c-27566d79b7c7_Enabled">
    <vt:lpwstr>true</vt:lpwstr>
  </property>
  <property fmtid="{D5CDD505-2E9C-101B-9397-08002B2CF9AE}" pid="3" name="MSIP_Label_3b623b29-abd1-4de3-a20c-27566d79b7c7_SetDate">
    <vt:lpwstr>2024-09-05T12:03:25Z</vt:lpwstr>
  </property>
  <property fmtid="{D5CDD505-2E9C-101B-9397-08002B2CF9AE}" pid="4" name="MSIP_Label_3b623b29-abd1-4de3-a20c-27566d79b7c7_Method">
    <vt:lpwstr>Standard</vt:lpwstr>
  </property>
  <property fmtid="{D5CDD505-2E9C-101B-9397-08002B2CF9AE}" pid="5" name="MSIP_Label_3b623b29-abd1-4de3-a20c-27566d79b7c7_Name">
    <vt:lpwstr>3b623b29-abd1-4de3-a20c-27566d79b7c7</vt:lpwstr>
  </property>
  <property fmtid="{D5CDD505-2E9C-101B-9397-08002B2CF9AE}" pid="6" name="MSIP_Label_3b623b29-abd1-4de3-a20c-27566d79b7c7_SiteId">
    <vt:lpwstr>cbede638-a3d9-459f-8f4e-24ced73b4e5e</vt:lpwstr>
  </property>
  <property fmtid="{D5CDD505-2E9C-101B-9397-08002B2CF9AE}" pid="7" name="MSIP_Label_3b623b29-abd1-4de3-a20c-27566d79b7c7_ActionId">
    <vt:lpwstr>4bd55924-e5dc-4bec-a335-b8eed5155e5d</vt:lpwstr>
  </property>
  <property fmtid="{D5CDD505-2E9C-101B-9397-08002B2CF9AE}" pid="8" name="MSIP_Label_3b623b29-abd1-4de3-a20c-27566d79b7c7_ContentBits">
    <vt:lpwstr>0</vt:lpwstr>
  </property>
</Properties>
</file>